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heckCompatibility="1" defaultThemeVersion="124226"/>
  <mc:AlternateContent xmlns:mc="http://schemas.openxmlformats.org/markup-compatibility/2006">
    <mc:Choice Requires="x15">
      <x15ac:absPath xmlns:x15ac="http://schemas.microsoft.com/office/spreadsheetml/2010/11/ac" url="D:\LAN ANH\4.NAM 2024\4.CHE DO CHINH SACH\KY 3_NAM 2024\SINH VIEN_KIEMDO\"/>
    </mc:Choice>
  </mc:AlternateContent>
  <xr:revisionPtr revIDLastSave="0" documentId="13_ncr:1_{35626FCC-C801-4EF0-8BBE-7A62C20CE0D9}" xr6:coauthVersionLast="47" xr6:coauthVersionMax="47" xr10:uidLastSave="{00000000-0000-0000-0000-000000000000}"/>
  <bookViews>
    <workbookView xWindow="-120" yWindow="-120" windowWidth="29040" windowHeight="15720" xr2:uid="{00000000-000D-0000-FFFF-FFFF00000000}"/>
  </bookViews>
  <sheets>
    <sheet name="KY3_NAM2024_BAO LU" sheetId="97" r:id="rId1"/>
    <sheet name="BTH_Bao Lu" sheetId="101" r:id="rId2"/>
  </sheets>
  <definedNames>
    <definedName name="_xlnm._FilterDatabase" localSheetId="0" hidden="1">'KY3_NAM2024_BAO LU'!$A$7:$M$45</definedName>
    <definedName name="_xlnm.Print_Area" localSheetId="0">'KY3_NAM2024_BAO LU'!$A$1:$L$37</definedName>
    <definedName name="_xlnm.Print_Titles" localSheetId="0">'KY3_NAM2024_BAO LU'!$7:$7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 i="101" l="1"/>
  <c r="H10" i="101"/>
  <c r="E10" i="101"/>
  <c r="G9" i="101"/>
  <c r="H9" i="101"/>
  <c r="E9" i="101"/>
  <c r="D11" i="101"/>
  <c r="G8" i="101"/>
  <c r="H8" i="101"/>
  <c r="E8" i="101"/>
  <c r="A8" i="101"/>
  <c r="A9" i="101" s="1"/>
  <c r="A10" i="101" s="1"/>
  <c r="G7" i="101"/>
  <c r="F11" i="101"/>
  <c r="E7" i="101"/>
  <c r="I10" i="101" l="1"/>
  <c r="I7" i="101"/>
  <c r="I8" i="101"/>
  <c r="I9" i="101"/>
  <c r="H7" i="101"/>
  <c r="H11" i="101" s="1"/>
  <c r="I11" i="101" l="1"/>
</calcChain>
</file>

<file path=xl/sharedStrings.xml><?xml version="1.0" encoding="utf-8"?>
<sst xmlns="http://schemas.openxmlformats.org/spreadsheetml/2006/main" count="176" uniqueCount="133">
  <si>
    <t>Khoa Kế toán - Kiểm toán</t>
  </si>
  <si>
    <t>Tên</t>
  </si>
  <si>
    <t>Khoa Marketing</t>
  </si>
  <si>
    <t>Khoa Thương mại</t>
  </si>
  <si>
    <t>MSSV</t>
  </si>
  <si>
    <t>Thư</t>
  </si>
  <si>
    <t>Huyền</t>
  </si>
  <si>
    <t>Họ</t>
  </si>
  <si>
    <t>Anh</t>
  </si>
  <si>
    <t>Khoa Tài chính - Ngân hàng</t>
  </si>
  <si>
    <t>Linh</t>
  </si>
  <si>
    <t>Nguyễn Thị</t>
  </si>
  <si>
    <t>Khoa Quản trị kinh doanh</t>
  </si>
  <si>
    <t>Khoa Ngoại ngữ</t>
  </si>
  <si>
    <t>Stt</t>
  </si>
  <si>
    <t>I</t>
  </si>
  <si>
    <t>II</t>
  </si>
  <si>
    <t>III</t>
  </si>
  <si>
    <t>IV</t>
  </si>
  <si>
    <t>V</t>
  </si>
  <si>
    <t>VI</t>
  </si>
  <si>
    <t>VII</t>
  </si>
  <si>
    <t>BỘ TÀI CHÍNH</t>
  </si>
  <si>
    <t>Lớp</t>
  </si>
  <si>
    <t>VIII</t>
  </si>
  <si>
    <t xml:space="preserve">Đối tượng được hỗ trợ </t>
  </si>
  <si>
    <t>Độc lập - Tự do - Hạnh phúc</t>
  </si>
  <si>
    <t>CỘNG HÒA XÃ HỘI CHỦ NGHĨA VIỆT NAM</t>
  </si>
  <si>
    <t>Trang</t>
  </si>
  <si>
    <t>Hương</t>
  </si>
  <si>
    <t>Nam</t>
  </si>
  <si>
    <t>Giang</t>
  </si>
  <si>
    <t>Tuyết</t>
  </si>
  <si>
    <t xml:space="preserve">Cộng: </t>
  </si>
  <si>
    <t>Sinh viên</t>
  </si>
  <si>
    <t>Số tiền (đ)</t>
  </si>
  <si>
    <t>Toàn</t>
  </si>
  <si>
    <t>STT</t>
  </si>
  <si>
    <t>Khóa học</t>
  </si>
  <si>
    <t xml:space="preserve">Tổng cộng </t>
  </si>
  <si>
    <t>Cộng:</t>
  </si>
  <si>
    <t>Hỗ trợ 50%</t>
  </si>
  <si>
    <t>Hỗ trợ 40%</t>
  </si>
  <si>
    <t>Mức hỗ trợ (đ)</t>
  </si>
  <si>
    <t>Số tiền hỗ trợ (đ)</t>
  </si>
  <si>
    <t>Mức học phí 1 năm học (đ)</t>
  </si>
  <si>
    <t xml:space="preserve">Mức hỗ trợ </t>
  </si>
  <si>
    <t xml:space="preserve">Tổng cộng: </t>
  </si>
  <si>
    <t>Số lượng
SV</t>
  </si>
  <si>
    <t>TP. CÔNG TÁC SINH VIÊN</t>
  </si>
  <si>
    <t>Khoa Kinh tế - Luật</t>
  </si>
  <si>
    <t>Số TK
 Ngân hàng</t>
  </si>
  <si>
    <t>Ngân hàng</t>
  </si>
  <si>
    <t>Chi nhánh</t>
  </si>
  <si>
    <t>BIDV</t>
  </si>
  <si>
    <t>Bắc Sài Gòn</t>
  </si>
  <si>
    <t>NGƯỜI LẬP</t>
  </si>
  <si>
    <t>VCB</t>
  </si>
  <si>
    <t>CLC_21DTC03</t>
  </si>
  <si>
    <t>Tính mức hỗ trợ 4 tháng (Học phí 1 năm học/10 tháng *4)</t>
  </si>
  <si>
    <t>TS. Hoàng Thái Hưng</t>
  </si>
  <si>
    <t>Khóa 21D</t>
  </si>
  <si>
    <t>Xuân</t>
  </si>
  <si>
    <t>Hoa</t>
  </si>
  <si>
    <t>21DTD</t>
  </si>
  <si>
    <t>22DLD01</t>
  </si>
  <si>
    <t>2221003930</t>
  </si>
  <si>
    <t>CLC_22DMC01</t>
  </si>
  <si>
    <t>Hoàng Thị</t>
  </si>
  <si>
    <t>Trần Nguyễn Anh</t>
  </si>
  <si>
    <t>Khóa 22D</t>
  </si>
  <si>
    <t>KT. HIỆU TRƯỞNG
PHÓ HIỆU TRƯỞNG</t>
  </si>
  <si>
    <t>TRƯỜNG ĐẠI HỌC 
TÀI CHÍNH - MARKETING</t>
  </si>
  <si>
    <t xml:space="preserve">     TP. TÀI CHÍNH - KẾ TOÁN</t>
  </si>
  <si>
    <t>Khóa 23D</t>
  </si>
  <si>
    <t>22DTM2</t>
  </si>
  <si>
    <t>2321002142</t>
  </si>
  <si>
    <t>22DLG1</t>
  </si>
  <si>
    <t>22DKT2</t>
  </si>
  <si>
    <t xml:space="preserve"> Kỳ Đồng</t>
  </si>
  <si>
    <t>23DKQ</t>
  </si>
  <si>
    <t>23DMC2</t>
  </si>
  <si>
    <t xml:space="preserve">Thái Thị Lan Anh </t>
  </si>
  <si>
    <t>(Kèm theo Quyết định số:         /QĐ-ĐHTCM ngày      / 10 /2024)</t>
  </si>
  <si>
    <t>Dân tộc</t>
  </si>
  <si>
    <t>Khóa 24D</t>
  </si>
  <si>
    <t>Khoa Quản lý công - Bất động sản</t>
  </si>
  <si>
    <t>Kinh</t>
  </si>
  <si>
    <t>Tày</t>
  </si>
  <si>
    <t>2221004419</t>
  </si>
  <si>
    <t>3131565034</t>
  </si>
  <si>
    <t>2221001557</t>
  </si>
  <si>
    <t>Sinh viên thường trú tại Nam Định, có hoàn cảnh khó khăn bị ảnh hưởng của thiên tai do bão số 3 và mưa lũ sau bão, thiệt hại đến hoa màu, lúa. Sinh viên có Mẹ bị bệnh về xương khớp thoát vị đĩa đệm, thoái hóa hai cổ chân gây khó khăn đi lại.</t>
  </si>
  <si>
    <t>Sinh viên thường trú tại Hưng Yên, có hoàn cảnh khó khăn bị ảnh hưởng của thiên tai do bão số 3 và mưa lũ sau bão, gây ngập lụt và thiệt hại đến xưởng giấy.</t>
  </si>
  <si>
    <t>1014377852</t>
  </si>
  <si>
    <t>Phố Hiến</t>
  </si>
  <si>
    <t>2321001325</t>
  </si>
  <si>
    <t>Sinh viên thường trú tại Vĩnh Phúc, có hoàn cảnh khó khăn bị ảnh hưởng của thiên tai do bão số 3 và mưa lũ sau bão, thiệt hại đến hoa màu và tài sản khác.</t>
  </si>
  <si>
    <t>2221000193</t>
  </si>
  <si>
    <t>Sinh viên thường trú tại Thanh Hóa, có hoàn cảnh khó khăn bị ảnh hưởng của thiên tai do bão số 3 và mưa lũ sau bão, thiệt hại đến hoa màu và tài sản khác.</t>
  </si>
  <si>
    <t>3131591589</t>
  </si>
  <si>
    <t>2121012190</t>
  </si>
  <si>
    <t>Sinh viên thường trú tại Yên Bái, có hoàn cảnh khó khăn bị ảnh hưởng của thiên tai do bão số 3 và mưa lũ sau bão, tầng 1 toàn nhà bị ngập hoàn toàn, thiệt hại nhiều tài sản.</t>
  </si>
  <si>
    <t>2321000834</t>
  </si>
  <si>
    <t>Sinh viên thường trú tại Hải Dương, có hoàn cảnh khó khăn bị ảnh hưởng của thiên tai do bão số 3 và mưa lũ sau bão, nhà bị ngập, thiệt hại nhiều hoa màu.</t>
  </si>
  <si>
    <t>2121013415</t>
  </si>
  <si>
    <t>Sinh viên thường trú tại Quảng Ninh, có hoàn cảnh khó khăn bị ảnh hưởng của thiên tai do bão số 3 và mưa lũ sau bão, nhà bị sập mái che, bay ngói, thiệt hại về cây ăn quả, lúa.</t>
  </si>
  <si>
    <t>2121012438</t>
  </si>
  <si>
    <t>Sinh viên thường trú tại Nam Định, có hoàn cảnh khó khăn bị ảnh hưởng của thiên tai do bão số 3 và mưa lũ sau bão, Cha mẹ làm nông nghiệp, thiệt hại nhiều hoa màu, lúa.</t>
  </si>
  <si>
    <t>1024274404</t>
  </si>
  <si>
    <t>2221002224</t>
  </si>
  <si>
    <t>2221002147</t>
  </si>
  <si>
    <t>Sinh viên thường trú tại Hải Phòng, có hoàn cảnh khó khăn bị ảnh hưởng của thiên tai do bão số 3 và mưa lũ sau bão, nhà bị ngập, tốc mái, tài sản bị hư hại.</t>
  </si>
  <si>
    <t>Sinh viên thường trú tại Thanh Hóa, có hoàn cảnh khó khăn bị ảnh hưởng của thiên tai do bão số 3 và mưa lũ sau bão, nhà bị ngập do mưa lũ.</t>
  </si>
  <si>
    <t>3131580189</t>
  </si>
  <si>
    <t>Sinh viên thường trú tại Tuyên Quang, có hoàn cảnh khó khăn bị ảnh hưởng của thiên tai do bão số 3 và mưa lũ sau bão, tài sản bị hư hại.</t>
  </si>
  <si>
    <t>8800463183</t>
  </si>
  <si>
    <t>Bằng chữ: Bốn mươi chín triệu năm trăm ngàn đồng chẵn./.</t>
  </si>
  <si>
    <r>
      <t xml:space="preserve">BẢNG TỔNG HỢP: HỖ TRỢ HỌC PHÍ CHO SINH VIÊN BỊ ẢNH HƯỞNG THIÊN TAI 
DO BÃO SỐ 3 VÀ MƯA LŨ SAU BÃO
</t>
    </r>
    <r>
      <rPr>
        <i/>
        <sz val="13"/>
        <color theme="1"/>
        <rFont val="Times New Roman"/>
        <family val="1"/>
      </rPr>
      <t>(Kèm theo Quyết định số            /QĐ-ĐHTCM ngày      / 10 /2024)</t>
    </r>
  </si>
  <si>
    <t>Bùi Thị Thanh</t>
  </si>
  <si>
    <t>Đặng Trường</t>
  </si>
  <si>
    <t>Dương Thế</t>
  </si>
  <si>
    <t>22DTA01</t>
  </si>
  <si>
    <t>Ngô Khánh</t>
  </si>
  <si>
    <t>Tô Thị Thanh</t>
  </si>
  <si>
    <t>TH_23DQT06</t>
  </si>
  <si>
    <t>Đoàn Thị Việt</t>
  </si>
  <si>
    <t>Hoàng Đức</t>
  </si>
  <si>
    <t>CLC_21DTM09</t>
  </si>
  <si>
    <t>Nguyễn Thu</t>
  </si>
  <si>
    <t>Đào Vân</t>
  </si>
  <si>
    <t>Sinh viên thường trú tại Quảng Ninh, có hoàn cảnh khó khăn bị ảnh hưởng của thiên tai do bão số 3 và mưa lũ sau bão. Sinh viên thuộc hộ cận nghèo, ba mẹ ly hôn, ở với Ông bà nội từ nhỏ.</t>
  </si>
  <si>
    <r>
      <t xml:space="preserve">DANH SÁCH </t>
    </r>
    <r>
      <rPr>
        <b/>
        <sz val="14"/>
        <color rgb="FFFF0000"/>
        <rFont val="Times New Roman"/>
        <family val="1"/>
      </rPr>
      <t>DỰ KIẾN</t>
    </r>
    <r>
      <rPr>
        <b/>
        <sz val="14"/>
        <rFont val="Times New Roman"/>
        <family val="1"/>
      </rPr>
      <t xml:space="preserve"> HỖ TRỢ HỌC PHÍ CHO SINH VIÊN BỊ ẢNH HƯỞNG THIÊN TAI DO BÃO SỐ 3 VÀ MƯA LŨ SAU BÃO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</si>
</sst>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_(* #,##0_);_(* \(#,##0\);_(* &quot;-&quot;??_);_(@_)"/>
    <numFmt numFmtId="166" formatCode="_-* #,##0_-;\-* #,##0_-;_-* &quot;-&quot;??_-;_-@_-"/>
    <numFmt numFmtId="167" formatCode="[$-F400]h:mm:ss\ AM/PM"/>
  </numFmts>
  <fonts count="34" x14ac:knownFonts="1">
    <font>
      <sz val="11"/>
      <color theme="1"/>
      <name val="Calibri"/>
      <family val="2"/>
      <scheme val="minor"/>
    </font>
    <font>
      <i/>
      <sz val="13"/>
      <name val="Times New Roman"/>
      <family val="1"/>
    </font>
    <font>
      <sz val="10"/>
      <name val="Arial"/>
      <family val="2"/>
    </font>
    <font>
      <sz val="13"/>
      <name val="Times New Roman"/>
      <family val="1"/>
    </font>
    <font>
      <sz val="12.5"/>
      <name val="Times New Roman"/>
      <family val="1"/>
    </font>
    <font>
      <b/>
      <sz val="13"/>
      <name val="Times New Roman"/>
      <family val="1"/>
    </font>
    <font>
      <b/>
      <sz val="12"/>
      <name val="Times New Roman"/>
      <family val="1"/>
    </font>
    <font>
      <sz val="11"/>
      <name val="Times New Roman"/>
      <family val="1"/>
    </font>
    <font>
      <sz val="11"/>
      <color theme="1"/>
      <name val="Calibri"/>
      <family val="2"/>
      <scheme val="minor"/>
    </font>
    <font>
      <b/>
      <sz val="11"/>
      <color theme="1"/>
      <name val="Times New Roman"/>
      <family val="1"/>
    </font>
    <font>
      <sz val="11"/>
      <color theme="1"/>
      <name val="Times New Roman"/>
      <family val="1"/>
    </font>
    <font>
      <sz val="13"/>
      <color theme="1"/>
      <name val="Times New Roman"/>
      <family val="1"/>
    </font>
    <font>
      <sz val="12.5"/>
      <color theme="1"/>
      <name val="Times New Roman"/>
      <family val="1"/>
    </font>
    <font>
      <b/>
      <sz val="14"/>
      <color theme="1"/>
      <name val="Times New Roman"/>
      <family val="1"/>
    </font>
    <font>
      <b/>
      <sz val="13"/>
      <color theme="1"/>
      <name val="Times New Roman"/>
      <family val="1"/>
    </font>
    <font>
      <b/>
      <sz val="12"/>
      <color theme="1"/>
      <name val="Times New Roman"/>
      <family val="1"/>
    </font>
    <font>
      <b/>
      <sz val="11"/>
      <name val="Times New Roman"/>
      <family val="1"/>
    </font>
    <font>
      <sz val="12"/>
      <name val="Times New Roman"/>
      <family val="1"/>
    </font>
    <font>
      <sz val="12"/>
      <name val="Arial"/>
      <family val="2"/>
    </font>
    <font>
      <i/>
      <sz val="12"/>
      <name val="Times New Roman"/>
      <family val="1"/>
    </font>
    <font>
      <sz val="13"/>
      <color theme="1"/>
      <name val="Times New Roman"/>
      <family val="2"/>
    </font>
    <font>
      <sz val="8"/>
      <name val="Times New Roman"/>
      <family val="1"/>
    </font>
    <font>
      <i/>
      <sz val="8"/>
      <name val="Times New Roman"/>
      <family val="1"/>
    </font>
    <font>
      <b/>
      <sz val="8"/>
      <name val="Times New Roman"/>
      <family val="1"/>
    </font>
    <font>
      <sz val="11.5"/>
      <name val="Times New Roman"/>
      <family val="1"/>
    </font>
    <font>
      <b/>
      <sz val="14"/>
      <name val="Times New Roman"/>
      <family val="1"/>
    </font>
    <font>
      <b/>
      <sz val="11.5"/>
      <name val="Times New Roman"/>
      <family val="1"/>
    </font>
    <font>
      <i/>
      <sz val="14"/>
      <name val="Times New Roman"/>
      <family val="1"/>
    </font>
    <font>
      <sz val="12"/>
      <name val="Calibri"/>
      <family val="2"/>
      <scheme val="minor"/>
    </font>
    <font>
      <sz val="14"/>
      <name val="Times New Roman"/>
      <family val="1"/>
    </font>
    <font>
      <b/>
      <sz val="13.5"/>
      <name val="Times New Roman"/>
      <family val="1"/>
    </font>
    <font>
      <i/>
      <sz val="11"/>
      <name val="Times New Roman"/>
      <family val="1"/>
    </font>
    <font>
      <i/>
      <sz val="13"/>
      <color theme="1"/>
      <name val="Times New Roman"/>
      <family val="1"/>
    </font>
    <font>
      <b/>
      <sz val="14"/>
      <color rgb="FFFF0000"/>
      <name val="Times New Roman"/>
      <family val="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164" fontId="2" fillId="0" borderId="0" applyFont="0" applyFill="0" applyBorder="0" applyAlignment="0" applyProtection="0"/>
    <xf numFmtId="164" fontId="8" fillId="0" borderId="0" applyFont="0" applyFill="0" applyBorder="0" applyAlignment="0" applyProtection="0"/>
    <xf numFmtId="0" fontId="2" fillId="0" borderId="0"/>
    <xf numFmtId="164" fontId="8" fillId="0" borderId="0" applyFont="0" applyFill="0" applyBorder="0" applyAlignment="0" applyProtection="0"/>
    <xf numFmtId="0" fontId="8" fillId="0" borderId="0"/>
    <xf numFmtId="43" fontId="8" fillId="0" borderId="0" applyFont="0" applyFill="0" applyBorder="0" applyAlignment="0" applyProtection="0"/>
    <xf numFmtId="0" fontId="20" fillId="0" borderId="0"/>
    <xf numFmtId="43" fontId="8" fillId="0" borderId="0" applyFont="0" applyFill="0" applyBorder="0" applyAlignment="0" applyProtection="0"/>
    <xf numFmtId="43" fontId="8" fillId="0" borderId="0" applyFont="0" applyFill="0" applyBorder="0" applyAlignment="0" applyProtection="0"/>
  </cellStyleXfs>
  <cellXfs count="131">
    <xf numFmtId="0" fontId="0" fillId="0" borderId="0" xfId="0"/>
    <xf numFmtId="0" fontId="11" fillId="0" borderId="0" xfId="0" applyFont="1"/>
    <xf numFmtId="0" fontId="13" fillId="0" borderId="0" xfId="0" applyFont="1"/>
    <xf numFmtId="0" fontId="5" fillId="2" borderId="1" xfId="0" applyFont="1" applyFill="1" applyBorder="1" applyAlignment="1">
      <alignment horizontal="center" vertical="center"/>
    </xf>
    <xf numFmtId="0" fontId="5" fillId="2" borderId="1" xfId="0" applyFont="1" applyFill="1" applyBorder="1" applyAlignment="1">
      <alignment horizontal="left" vertical="center"/>
    </xf>
    <xf numFmtId="166" fontId="11" fillId="0" borderId="1" xfId="2" applyNumberFormat="1" applyFont="1" applyBorder="1" applyAlignment="1">
      <alignment horizontal="center" vertical="center" wrapText="1"/>
    </xf>
    <xf numFmtId="37" fontId="11" fillId="0" borderId="1" xfId="2" applyNumberFormat="1" applyFont="1" applyBorder="1" applyAlignment="1">
      <alignment horizontal="center" vertical="center"/>
    </xf>
    <xf numFmtId="0" fontId="3" fillId="2" borderId="1" xfId="0" applyFont="1" applyFill="1" applyBorder="1" applyAlignment="1">
      <alignment horizontal="center" vertical="center"/>
    </xf>
    <xf numFmtId="0" fontId="9" fillId="0" borderId="1" xfId="0" applyFont="1" applyBorder="1" applyAlignment="1">
      <alignment horizontal="center" vertical="center" wrapText="1"/>
    </xf>
    <xf numFmtId="14" fontId="7" fillId="2" borderId="1" xfId="0" applyNumberFormat="1" applyFont="1" applyFill="1" applyBorder="1" applyAlignment="1">
      <alignment horizontal="center" vertical="center"/>
    </xf>
    <xf numFmtId="14" fontId="16" fillId="2" borderId="1" xfId="2" applyNumberFormat="1"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4" xfId="0" applyFont="1" applyFill="1" applyBorder="1" applyAlignment="1">
      <alignment horizontal="center" vertical="center" wrapText="1"/>
    </xf>
    <xf numFmtId="0" fontId="15" fillId="0" borderId="1" xfId="0" applyFont="1" applyBorder="1" applyAlignment="1">
      <alignment horizontal="center" vertical="center" wrapText="1"/>
    </xf>
    <xf numFmtId="9" fontId="3" fillId="2" borderId="1" xfId="0" applyNumberFormat="1" applyFont="1" applyFill="1" applyBorder="1" applyAlignment="1">
      <alignment horizontal="center" vertical="center" wrapText="1"/>
    </xf>
    <xf numFmtId="0" fontId="3" fillId="2" borderId="1" xfId="0" applyFont="1" applyFill="1" applyBorder="1" applyAlignment="1">
      <alignment horizontal="left" vertical="center"/>
    </xf>
    <xf numFmtId="166" fontId="3" fillId="2" borderId="1" xfId="2" applyNumberFormat="1" applyFont="1" applyFill="1" applyBorder="1" applyAlignment="1">
      <alignment horizontal="center" vertical="center"/>
    </xf>
    <xf numFmtId="0" fontId="3"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3" fillId="2" borderId="5" xfId="0" applyFont="1" applyFill="1" applyBorder="1" applyAlignment="1">
      <alignment horizontal="left" vertical="center"/>
    </xf>
    <xf numFmtId="165" fontId="5" fillId="2" borderId="6" xfId="2" applyNumberFormat="1" applyFont="1" applyFill="1" applyBorder="1" applyAlignment="1">
      <alignment horizontal="left" vertical="center"/>
    </xf>
    <xf numFmtId="0" fontId="18" fillId="2" borderId="0" xfId="3" applyFont="1" applyFill="1" applyAlignment="1">
      <alignment horizontal="center"/>
    </xf>
    <xf numFmtId="0" fontId="19" fillId="2" borderId="0" xfId="3" applyFont="1" applyFill="1" applyAlignment="1">
      <alignment horizontal="right" vertical="center"/>
    </xf>
    <xf numFmtId="37" fontId="5" fillId="2" borderId="6" xfId="2" applyNumberFormat="1" applyFont="1" applyFill="1" applyBorder="1" applyAlignment="1">
      <alignment horizontal="right" vertical="center"/>
    </xf>
    <xf numFmtId="0" fontId="1" fillId="2" borderId="0" xfId="3" applyFont="1" applyFill="1" applyAlignment="1">
      <alignment horizontal="right" vertical="center"/>
    </xf>
    <xf numFmtId="165" fontId="3" fillId="2" borderId="1" xfId="2" applyNumberFormat="1" applyFont="1" applyFill="1" applyBorder="1" applyAlignment="1">
      <alignment horizontal="center" vertical="center"/>
    </xf>
    <xf numFmtId="165" fontId="5" fillId="2" borderId="1" xfId="2" applyNumberFormat="1" applyFont="1" applyFill="1" applyBorder="1" applyAlignment="1">
      <alignment horizontal="center" vertical="center"/>
    </xf>
    <xf numFmtId="0" fontId="5" fillId="2" borderId="5" xfId="0" applyFont="1" applyFill="1" applyBorder="1" applyAlignment="1">
      <alignment horizontal="left" vertical="center"/>
    </xf>
    <xf numFmtId="1" fontId="7" fillId="2" borderId="1" xfId="2" applyNumberFormat="1" applyFont="1" applyFill="1" applyBorder="1" applyAlignment="1">
      <alignment horizontal="center" vertical="center"/>
    </xf>
    <xf numFmtId="0" fontId="4" fillId="2" borderId="0" xfId="0" applyFont="1" applyFill="1"/>
    <xf numFmtId="0" fontId="4" fillId="2" borderId="0" xfId="0" applyFont="1" applyFill="1" applyAlignment="1">
      <alignment vertical="center"/>
    </xf>
    <xf numFmtId="0" fontId="11" fillId="0" borderId="1" xfId="2" applyNumberFormat="1" applyFont="1" applyBorder="1" applyAlignment="1">
      <alignment horizontal="center" vertical="center"/>
    </xf>
    <xf numFmtId="0" fontId="3" fillId="2" borderId="6" xfId="0" applyFont="1" applyFill="1" applyBorder="1" applyAlignment="1">
      <alignment horizontal="left" vertical="center"/>
    </xf>
    <xf numFmtId="0" fontId="7" fillId="2" borderId="1"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xf>
    <xf numFmtId="1" fontId="7" fillId="2" borderId="1" xfId="3" applyNumberFormat="1" applyFont="1" applyFill="1" applyBorder="1" applyAlignment="1">
      <alignment horizontal="center" vertical="center" wrapText="1"/>
    </xf>
    <xf numFmtId="0" fontId="3" fillId="2" borderId="1" xfId="0" quotePrefix="1" applyFont="1" applyFill="1" applyBorder="1" applyAlignment="1">
      <alignment horizontal="center" vertical="center"/>
    </xf>
    <xf numFmtId="1" fontId="21" fillId="2" borderId="1" xfId="2" applyNumberFormat="1" applyFont="1" applyFill="1" applyBorder="1" applyAlignment="1">
      <alignment horizontal="center" vertical="center"/>
    </xf>
    <xf numFmtId="0" fontId="22" fillId="2" borderId="0" xfId="3" applyFont="1" applyFill="1" applyAlignment="1">
      <alignment horizontal="right" vertical="center"/>
    </xf>
    <xf numFmtId="0" fontId="5" fillId="2" borderId="1" xfId="3" applyFont="1" applyFill="1" applyBorder="1" applyAlignment="1">
      <alignment horizontal="center" vertical="center"/>
    </xf>
    <xf numFmtId="0" fontId="5" fillId="2" borderId="1" xfId="3" applyFont="1" applyFill="1" applyBorder="1" applyAlignment="1">
      <alignment horizontal="center" vertical="center" wrapText="1"/>
    </xf>
    <xf numFmtId="0" fontId="6" fillId="2" borderId="1" xfId="3" applyFont="1" applyFill="1" applyBorder="1" applyAlignment="1">
      <alignment horizontal="center" vertical="center" wrapText="1"/>
    </xf>
    <xf numFmtId="0" fontId="16" fillId="2" borderId="1" xfId="3" applyFont="1" applyFill="1" applyBorder="1" applyAlignment="1">
      <alignment horizontal="center" vertical="center" wrapText="1"/>
    </xf>
    <xf numFmtId="1" fontId="16" fillId="2" borderId="1" xfId="3" applyNumberFormat="1" applyFont="1" applyFill="1" applyBorder="1" applyAlignment="1">
      <alignment horizontal="center" vertical="center" wrapText="1"/>
    </xf>
    <xf numFmtId="0" fontId="4" fillId="2" borderId="0" xfId="0" applyFont="1" applyFill="1" applyAlignment="1">
      <alignment horizontal="center" vertical="center"/>
    </xf>
    <xf numFmtId="0" fontId="4" fillId="2" borderId="0" xfId="0" applyFont="1" applyFill="1" applyAlignment="1">
      <alignment horizontal="left"/>
    </xf>
    <xf numFmtId="167" fontId="17" fillId="2" borderId="0" xfId="0" applyNumberFormat="1" applyFont="1" applyFill="1" applyAlignment="1">
      <alignment horizontal="center"/>
    </xf>
    <xf numFmtId="0" fontId="17" fillId="2" borderId="0" xfId="0" applyFont="1" applyFill="1" applyAlignment="1">
      <alignment horizontal="center"/>
    </xf>
    <xf numFmtId="0" fontId="17" fillId="2" borderId="0" xfId="0" applyFont="1" applyFill="1"/>
    <xf numFmtId="0" fontId="24" fillId="2" borderId="0" xfId="0" applyFont="1" applyFill="1"/>
    <xf numFmtId="0" fontId="21" fillId="2" borderId="0" xfId="0" applyFont="1" applyFill="1"/>
    <xf numFmtId="166" fontId="3" fillId="2" borderId="1" xfId="9" applyNumberFormat="1" applyFont="1" applyFill="1" applyBorder="1" applyAlignment="1">
      <alignment horizontal="center" vertical="center" wrapText="1"/>
    </xf>
    <xf numFmtId="0" fontId="11" fillId="0" borderId="1" xfId="0" applyFont="1" applyBorder="1" applyAlignment="1">
      <alignment horizontal="center" vertical="center"/>
    </xf>
    <xf numFmtId="0" fontId="5" fillId="2" borderId="0" xfId="3" applyFont="1" applyFill="1" applyAlignment="1">
      <alignment horizontal="center" vertical="center"/>
    </xf>
    <xf numFmtId="0" fontId="17" fillId="2" borderId="0" xfId="3" applyFont="1" applyFill="1" applyAlignment="1">
      <alignment horizontal="center"/>
    </xf>
    <xf numFmtId="0" fontId="5" fillId="2" borderId="0" xfId="3" applyFont="1" applyFill="1" applyAlignment="1">
      <alignment horizontal="center"/>
    </xf>
    <xf numFmtId="0" fontId="6" fillId="2" borderId="0" xfId="3" applyFont="1" applyFill="1" applyAlignment="1">
      <alignment horizontal="center"/>
    </xf>
    <xf numFmtId="0" fontId="5" fillId="2" borderId="0" xfId="3" applyFont="1" applyFill="1" applyAlignment="1">
      <alignment horizontal="left"/>
    </xf>
    <xf numFmtId="167" fontId="6" fillId="2" borderId="0" xfId="3" applyNumberFormat="1" applyFont="1" applyFill="1" applyAlignment="1">
      <alignment horizontal="center"/>
    </xf>
    <xf numFmtId="14" fontId="6" fillId="2" borderId="0" xfId="3" applyNumberFormat="1" applyFont="1" applyFill="1" applyAlignment="1">
      <alignment horizontal="center" vertical="center"/>
    </xf>
    <xf numFmtId="0" fontId="26" fillId="2" borderId="0" xfId="3" applyFont="1" applyFill="1" applyAlignment="1">
      <alignment horizontal="center"/>
    </xf>
    <xf numFmtId="0" fontId="5" fillId="2" borderId="5" xfId="3" applyFont="1" applyFill="1" applyBorder="1" applyAlignment="1">
      <alignment horizontal="left" vertical="center" wrapText="1"/>
    </xf>
    <xf numFmtId="0" fontId="5" fillId="2" borderId="6" xfId="3" applyFont="1" applyFill="1" applyBorder="1" applyAlignment="1">
      <alignment horizontal="left" vertical="center" wrapText="1"/>
    </xf>
    <xf numFmtId="49" fontId="23" fillId="2" borderId="1" xfId="0" applyNumberFormat="1" applyFont="1" applyFill="1" applyBorder="1" applyAlignment="1">
      <alignment horizontal="center" vertical="center" wrapText="1"/>
    </xf>
    <xf numFmtId="0" fontId="23" fillId="2" borderId="1" xfId="0" applyFont="1" applyFill="1" applyBorder="1" applyAlignment="1">
      <alignment horizontal="center" vertical="center"/>
    </xf>
    <xf numFmtId="0" fontId="3" fillId="2" borderId="0" xfId="0" applyFont="1" applyFill="1" applyAlignment="1">
      <alignment horizontal="center"/>
    </xf>
    <xf numFmtId="0" fontId="7" fillId="2" borderId="0" xfId="0" applyFont="1" applyFill="1" applyAlignment="1">
      <alignment horizontal="center"/>
    </xf>
    <xf numFmtId="0" fontId="2" fillId="2" borderId="0" xfId="3" applyFill="1" applyAlignment="1">
      <alignment horizontal="center" vertical="center"/>
    </xf>
    <xf numFmtId="0" fontId="2" fillId="2" borderId="0" xfId="3" applyFill="1" applyAlignment="1">
      <alignment horizontal="left"/>
    </xf>
    <xf numFmtId="0" fontId="17" fillId="2" borderId="0" xfId="0" applyFont="1" applyFill="1" applyAlignment="1">
      <alignment horizontal="center" vertical="center"/>
    </xf>
    <xf numFmtId="0" fontId="17" fillId="2" borderId="0" xfId="0" applyFont="1" applyFill="1" applyAlignment="1">
      <alignment horizontal="left" vertical="center"/>
    </xf>
    <xf numFmtId="0" fontId="16" fillId="2" borderId="0" xfId="0" applyFont="1" applyFill="1" applyAlignment="1">
      <alignment horizontal="center" vertical="center"/>
    </xf>
    <xf numFmtId="0" fontId="21" fillId="2" borderId="0" xfId="0" applyFont="1" applyFill="1" applyAlignment="1">
      <alignment horizontal="center" vertical="center"/>
    </xf>
    <xf numFmtId="0" fontId="28" fillId="2" borderId="0" xfId="0" applyFont="1" applyFill="1" applyAlignment="1">
      <alignment horizontal="center" vertical="center"/>
    </xf>
    <xf numFmtId="0" fontId="29" fillId="2" borderId="0" xfId="0" applyFont="1" applyFill="1"/>
    <xf numFmtId="0" fontId="23" fillId="2" borderId="0" xfId="0" applyFont="1" applyFill="1" applyAlignment="1">
      <alignment horizontal="center" vertical="center"/>
    </xf>
    <xf numFmtId="0" fontId="16" fillId="2" borderId="0" xfId="3" applyFont="1" applyFill="1" applyAlignment="1">
      <alignment horizontal="center"/>
    </xf>
    <xf numFmtId="0" fontId="7" fillId="2" borderId="0" xfId="0" applyFont="1" applyFill="1"/>
    <xf numFmtId="165" fontId="7" fillId="2" borderId="1" xfId="2" applyNumberFormat="1" applyFont="1" applyFill="1" applyBorder="1" applyAlignment="1">
      <alignment horizontal="center" vertical="center"/>
    </xf>
    <xf numFmtId="0" fontId="31" fillId="2" borderId="0" xfId="3" applyFont="1" applyFill="1" applyAlignment="1">
      <alignment horizontal="right" vertical="center"/>
    </xf>
    <xf numFmtId="49" fontId="11" fillId="2" borderId="1" xfId="0" applyNumberFormat="1" applyFont="1" applyFill="1" applyBorder="1" applyAlignment="1">
      <alignment horizontal="center" vertical="center"/>
    </xf>
    <xf numFmtId="0" fontId="4" fillId="2" borderId="0" xfId="0" applyFont="1" applyFill="1" applyAlignment="1">
      <alignment horizontal="center"/>
    </xf>
    <xf numFmtId="166" fontId="3" fillId="2" borderId="1" xfId="9" applyNumberFormat="1" applyFont="1" applyFill="1" applyBorder="1" applyAlignment="1">
      <alignment vertical="center"/>
    </xf>
    <xf numFmtId="1" fontId="7" fillId="2" borderId="1" xfId="3" quotePrefix="1" applyNumberFormat="1" applyFont="1" applyFill="1" applyBorder="1" applyAlignment="1">
      <alignment horizontal="center" vertical="center" wrapText="1"/>
    </xf>
    <xf numFmtId="166" fontId="11" fillId="0" borderId="1" xfId="2" applyNumberFormat="1" applyFont="1" applyBorder="1" applyAlignment="1">
      <alignment vertical="center"/>
    </xf>
    <xf numFmtId="0" fontId="11" fillId="0" borderId="0" xfId="0" applyFont="1" applyAlignment="1">
      <alignment vertical="center"/>
    </xf>
    <xf numFmtId="0" fontId="14" fillId="0" borderId="1" xfId="0" applyFont="1" applyBorder="1" applyAlignment="1">
      <alignment vertical="center"/>
    </xf>
    <xf numFmtId="1" fontId="14" fillId="0" borderId="1" xfId="0" applyNumberFormat="1" applyFont="1" applyBorder="1" applyAlignment="1">
      <alignment horizontal="center" vertical="center"/>
    </xf>
    <xf numFmtId="165" fontId="14" fillId="0" borderId="1" xfId="2" applyNumberFormat="1" applyFont="1" applyBorder="1" applyAlignment="1">
      <alignment horizontal="center" vertical="center"/>
    </xf>
    <xf numFmtId="1" fontId="7" fillId="2" borderId="1" xfId="3" applyNumberFormat="1" applyFont="1" applyFill="1" applyBorder="1" applyAlignment="1">
      <alignment horizontal="center" vertical="center"/>
    </xf>
    <xf numFmtId="0" fontId="3" fillId="2" borderId="0" xfId="0" applyFont="1" applyFill="1"/>
    <xf numFmtId="0" fontId="12" fillId="2" borderId="0" xfId="0" applyFont="1" applyFill="1"/>
    <xf numFmtId="0" fontId="12" fillId="2" borderId="0" xfId="0" applyFont="1" applyFill="1" applyAlignment="1">
      <alignment vertical="center"/>
    </xf>
    <xf numFmtId="14" fontId="16" fillId="2" borderId="1" xfId="0" applyNumberFormat="1" applyFont="1" applyFill="1" applyBorder="1" applyAlignment="1">
      <alignment horizontal="center" vertical="center"/>
    </xf>
    <xf numFmtId="165" fontId="16" fillId="2" borderId="1" xfId="0" applyNumberFormat="1" applyFont="1" applyFill="1" applyBorder="1" applyAlignment="1">
      <alignment horizontal="center" vertical="center" wrapText="1"/>
    </xf>
    <xf numFmtId="167" fontId="16" fillId="2" borderId="1" xfId="0" applyNumberFormat="1" applyFont="1" applyFill="1" applyBorder="1" applyAlignment="1">
      <alignment horizontal="center" vertical="center"/>
    </xf>
    <xf numFmtId="0" fontId="17"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5" fillId="2" borderId="0" xfId="3" applyFont="1" applyFill="1" applyAlignment="1">
      <alignment vertical="center"/>
    </xf>
    <xf numFmtId="0" fontId="10" fillId="2" borderId="1" xfId="0" applyFont="1" applyFill="1" applyBorder="1" applyAlignment="1">
      <alignment horizontal="center"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166" fontId="3" fillId="2" borderId="1" xfId="9" applyNumberFormat="1" applyFont="1" applyFill="1" applyBorder="1" applyAlignment="1">
      <alignment vertical="center" wrapText="1"/>
    </xf>
    <xf numFmtId="49" fontId="11" fillId="2" borderId="1" xfId="0" quotePrefix="1" applyNumberFormat="1" applyFont="1" applyFill="1" applyBorder="1" applyAlignment="1">
      <alignment horizontal="center" vertical="center"/>
    </xf>
    <xf numFmtId="49" fontId="3" fillId="2" borderId="1" xfId="0" quotePrefix="1" applyNumberFormat="1" applyFont="1" applyFill="1" applyBorder="1" applyAlignment="1">
      <alignment horizontal="center" vertical="center"/>
    </xf>
    <xf numFmtId="0" fontId="5" fillId="2" borderId="0" xfId="0" applyFont="1" applyFill="1" applyAlignment="1">
      <alignment vertical="center"/>
    </xf>
    <xf numFmtId="0" fontId="30" fillId="2" borderId="0" xfId="0" applyFont="1" applyFill="1" applyAlignment="1">
      <alignment vertical="center"/>
    </xf>
    <xf numFmtId="0" fontId="25" fillId="2" borderId="3" xfId="0" applyFont="1" applyFill="1" applyBorder="1" applyAlignment="1">
      <alignment vertical="center"/>
    </xf>
    <xf numFmtId="0" fontId="5" fillId="2" borderId="0" xfId="3" applyFont="1" applyFill="1" applyAlignment="1">
      <alignment vertical="center" wrapText="1"/>
    </xf>
    <xf numFmtId="165" fontId="5" fillId="2" borderId="6" xfId="2" applyNumberFormat="1" applyFont="1" applyFill="1" applyBorder="1" applyAlignment="1">
      <alignment horizontal="center" vertical="center"/>
    </xf>
    <xf numFmtId="0" fontId="27" fillId="2" borderId="0" xfId="0" applyFont="1" applyFill="1" applyAlignment="1">
      <alignment horizontal="center" vertical="top"/>
    </xf>
    <xf numFmtId="0" fontId="3" fillId="2" borderId="0" xfId="3" applyFont="1" applyFill="1" applyAlignment="1">
      <alignment horizontal="center"/>
    </xf>
    <xf numFmtId="0" fontId="5" fillId="2" borderId="0" xfId="3" applyFont="1" applyFill="1" applyAlignment="1">
      <alignment horizontal="center"/>
    </xf>
    <xf numFmtId="0" fontId="5" fillId="2" borderId="0" xfId="3" applyFont="1" applyFill="1" applyAlignment="1">
      <alignment horizontal="center" wrapText="1"/>
    </xf>
    <xf numFmtId="0" fontId="25" fillId="2" borderId="0" xfId="3" applyFont="1" applyFill="1" applyAlignment="1">
      <alignment horizontal="center" vertical="top"/>
    </xf>
    <xf numFmtId="0" fontId="25" fillId="3" borderId="0" xfId="3" applyFont="1" applyFill="1" applyAlignment="1">
      <alignment horizontal="center" wrapText="1"/>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11" fillId="2" borderId="0" xfId="3" applyFont="1" applyFill="1" applyAlignment="1">
      <alignment horizontal="center"/>
    </xf>
    <xf numFmtId="0" fontId="14" fillId="2" borderId="0" xfId="3" applyFont="1" applyFill="1" applyAlignment="1">
      <alignment horizontal="center"/>
    </xf>
    <xf numFmtId="0" fontId="14" fillId="2" borderId="0" xfId="3" applyFont="1" applyFill="1" applyAlignment="1">
      <alignment horizontal="center" wrapText="1"/>
    </xf>
    <xf numFmtId="0" fontId="13" fillId="2" borderId="0" xfId="3" applyFont="1" applyFill="1" applyAlignment="1">
      <alignment horizontal="center" vertical="top"/>
    </xf>
    <xf numFmtId="0" fontId="13" fillId="0" borderId="0" xfId="0" applyFont="1" applyAlignment="1">
      <alignment horizontal="center" vertical="center" wrapText="1"/>
    </xf>
    <xf numFmtId="0" fontId="13" fillId="0" borderId="0" xfId="0" applyFont="1" applyAlignment="1">
      <alignment horizontal="center" vertical="center"/>
    </xf>
    <xf numFmtId="0" fontId="16" fillId="2" borderId="1" xfId="0" applyFont="1" applyFill="1" applyBorder="1" applyAlignment="1">
      <alignment horizontal="center" vertical="center"/>
    </xf>
    <xf numFmtId="0" fontId="16" fillId="2" borderId="1"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9" fillId="0" borderId="1" xfId="0" applyFont="1" applyBorder="1" applyAlignment="1">
      <alignment horizontal="center" vertical="center" wrapText="1"/>
    </xf>
  </cellXfs>
  <cellStyles count="10">
    <cellStyle name="Bình thường 2" xfId="5" xr:uid="{0F8C2031-2F82-4BFD-A5CB-4790E1DF9BC1}"/>
    <cellStyle name="Comma" xfId="2" builtinId="3"/>
    <cellStyle name="Comma 2" xfId="1" xr:uid="{00000000-0005-0000-0000-000001000000}"/>
    <cellStyle name="Comma 3" xfId="9" xr:uid="{5AE5CA8B-1251-4CA5-89CC-18905BCC2145}"/>
    <cellStyle name="Comma 4" xfId="8" xr:uid="{A8B5925A-5AA2-4957-BDDF-0BAC96E833A6}"/>
    <cellStyle name="Dấu phẩy 2" xfId="4" xr:uid="{EA3D2BA5-1A54-4B44-B6B9-0FF5995D592D}"/>
    <cellStyle name="Dấu phẩy 2 2" xfId="6" xr:uid="{D1EA157D-4A15-486B-A2AA-8B04DAF6C6CC}"/>
    <cellStyle name="Normal" xfId="0" builtinId="0"/>
    <cellStyle name="Normal 2" xfId="3" xr:uid="{00000000-0005-0000-0000-000003000000}"/>
    <cellStyle name="Normal 3" xfId="7" xr:uid="{F5025CE4-C9D7-4991-BD2B-A0CA073DABAE}"/>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1428755</xdr:colOff>
      <xdr:row>1</xdr:row>
      <xdr:rowOff>242207</xdr:rowOff>
    </xdr:from>
    <xdr:to>
      <xdr:col>8</xdr:col>
      <xdr:colOff>767839</xdr:colOff>
      <xdr:row>1</xdr:row>
      <xdr:rowOff>242207</xdr:rowOff>
    </xdr:to>
    <xdr:cxnSp macro="">
      <xdr:nvCxnSpPr>
        <xdr:cNvPr id="2" name="Straight Connector 1">
          <a:extLst>
            <a:ext uri="{FF2B5EF4-FFF2-40B4-BE49-F238E27FC236}">
              <a16:creationId xmlns:a16="http://schemas.microsoft.com/office/drawing/2014/main" id="{56D33BBF-864A-4BC9-96FA-724AC8CC2DB3}"/>
            </a:ext>
          </a:extLst>
        </xdr:cNvPr>
        <xdr:cNvCxnSpPr/>
      </xdr:nvCxnSpPr>
      <xdr:spPr>
        <a:xfrm>
          <a:off x="6848480" y="451757"/>
          <a:ext cx="192035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448893</xdr:colOff>
      <xdr:row>2</xdr:row>
      <xdr:rowOff>9882</xdr:rowOff>
    </xdr:from>
    <xdr:to>
      <xdr:col>2</xdr:col>
      <xdr:colOff>1455517</xdr:colOff>
      <xdr:row>2</xdr:row>
      <xdr:rowOff>9882</xdr:rowOff>
    </xdr:to>
    <xdr:cxnSp macro="">
      <xdr:nvCxnSpPr>
        <xdr:cNvPr id="3" name="Straight Connector 2">
          <a:extLst>
            <a:ext uri="{FF2B5EF4-FFF2-40B4-BE49-F238E27FC236}">
              <a16:creationId xmlns:a16="http://schemas.microsoft.com/office/drawing/2014/main" id="{F3BCA7D8-ACDB-4F94-821B-9F30B170BF6B}"/>
            </a:ext>
          </a:extLst>
        </xdr:cNvPr>
        <xdr:cNvCxnSpPr/>
      </xdr:nvCxnSpPr>
      <xdr:spPr>
        <a:xfrm>
          <a:off x="1810968" y="686157"/>
          <a:ext cx="100662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184669</xdr:colOff>
      <xdr:row>4</xdr:row>
      <xdr:rowOff>291582</xdr:rowOff>
    </xdr:from>
    <xdr:to>
      <xdr:col>6</xdr:col>
      <xdr:colOff>806704</xdr:colOff>
      <xdr:row>4</xdr:row>
      <xdr:rowOff>291582</xdr:rowOff>
    </xdr:to>
    <xdr:cxnSp macro="">
      <xdr:nvCxnSpPr>
        <xdr:cNvPr id="4" name="Straight Connector 3">
          <a:extLst>
            <a:ext uri="{FF2B5EF4-FFF2-40B4-BE49-F238E27FC236}">
              <a16:creationId xmlns:a16="http://schemas.microsoft.com/office/drawing/2014/main" id="{5EB83940-7358-4530-9B52-5C09AB1ED3B6}"/>
            </a:ext>
          </a:extLst>
        </xdr:cNvPr>
        <xdr:cNvCxnSpPr/>
      </xdr:nvCxnSpPr>
      <xdr:spPr>
        <a:xfrm>
          <a:off x="3794644" y="1548882"/>
          <a:ext cx="243178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295275</xdr:colOff>
      <xdr:row>1</xdr:row>
      <xdr:rowOff>247292</xdr:rowOff>
    </xdr:from>
    <xdr:to>
      <xdr:col>8</xdr:col>
      <xdr:colOff>238125</xdr:colOff>
      <xdr:row>1</xdr:row>
      <xdr:rowOff>247292</xdr:rowOff>
    </xdr:to>
    <xdr:cxnSp macro="">
      <xdr:nvCxnSpPr>
        <xdr:cNvPr id="2" name="Straight Connector 1">
          <a:extLst>
            <a:ext uri="{FF2B5EF4-FFF2-40B4-BE49-F238E27FC236}">
              <a16:creationId xmlns:a16="http://schemas.microsoft.com/office/drawing/2014/main" id="{3AB3ED8E-70CA-4942-B297-B930640DE262}"/>
            </a:ext>
          </a:extLst>
        </xdr:cNvPr>
        <xdr:cNvCxnSpPr/>
      </xdr:nvCxnSpPr>
      <xdr:spPr>
        <a:xfrm>
          <a:off x="5543550" y="456842"/>
          <a:ext cx="21336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569690</xdr:colOff>
      <xdr:row>2</xdr:row>
      <xdr:rowOff>9525</xdr:rowOff>
    </xdr:from>
    <xdr:to>
      <xdr:col>2</xdr:col>
      <xdr:colOff>1468660</xdr:colOff>
      <xdr:row>2</xdr:row>
      <xdr:rowOff>9525</xdr:rowOff>
    </xdr:to>
    <xdr:cxnSp macro="">
      <xdr:nvCxnSpPr>
        <xdr:cNvPr id="3" name="Straight Connector 2">
          <a:extLst>
            <a:ext uri="{FF2B5EF4-FFF2-40B4-BE49-F238E27FC236}">
              <a16:creationId xmlns:a16="http://schemas.microsoft.com/office/drawing/2014/main" id="{ECF3C289-7C85-4A13-9751-30B525B8C0DF}"/>
            </a:ext>
          </a:extLst>
        </xdr:cNvPr>
        <xdr:cNvCxnSpPr/>
      </xdr:nvCxnSpPr>
      <xdr:spPr>
        <a:xfrm>
          <a:off x="2017490" y="657225"/>
          <a:ext cx="89897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304800</xdr:colOff>
      <xdr:row>2</xdr:row>
      <xdr:rowOff>800100</xdr:rowOff>
    </xdr:from>
    <xdr:to>
      <xdr:col>5</xdr:col>
      <xdr:colOff>857250</xdr:colOff>
      <xdr:row>2</xdr:row>
      <xdr:rowOff>800100</xdr:rowOff>
    </xdr:to>
    <xdr:cxnSp macro="">
      <xdr:nvCxnSpPr>
        <xdr:cNvPr id="4" name="Straight Connector 3">
          <a:extLst>
            <a:ext uri="{FF2B5EF4-FFF2-40B4-BE49-F238E27FC236}">
              <a16:creationId xmlns:a16="http://schemas.microsoft.com/office/drawing/2014/main" id="{AC2EA557-3ABA-477A-8408-8F75D94BC66F}"/>
            </a:ext>
          </a:extLst>
        </xdr:cNvPr>
        <xdr:cNvCxnSpPr/>
      </xdr:nvCxnSpPr>
      <xdr:spPr>
        <a:xfrm>
          <a:off x="3371850" y="1447800"/>
          <a:ext cx="25241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4BBB8A-A4F9-4CCA-A301-7A7F7AC45110}">
  <sheetPr>
    <tabColor rgb="FFFFFF00"/>
  </sheetPr>
  <dimension ref="A1:M60"/>
  <sheetViews>
    <sheetView tabSelected="1" zoomScale="98" zoomScaleNormal="98" zoomScalePageLayoutView="93" workbookViewId="0">
      <selection activeCell="A4" sqref="A4:J4"/>
    </sheetView>
  </sheetViews>
  <sheetFormatPr defaultColWidth="9.140625" defaultRowHeight="16.5" x14ac:dyDescent="0.25"/>
  <cols>
    <col min="1" max="1" width="5.5703125" style="46" customWidth="1"/>
    <col min="2" max="2" width="14.85546875" style="83" customWidth="1"/>
    <col min="3" max="3" width="19.85546875" style="47" customWidth="1"/>
    <col min="4" max="4" width="9.5703125" style="47" customWidth="1"/>
    <col min="5" max="5" width="15" style="48" customWidth="1"/>
    <col min="6" max="6" width="6.85546875" style="49" customWidth="1"/>
    <col min="7" max="7" width="31.42578125" style="50" customWidth="1"/>
    <col min="8" max="8" width="7.28515625" style="29" customWidth="1"/>
    <col min="9" max="9" width="16.7109375" style="51" customWidth="1"/>
    <col min="10" max="10" width="16" style="79" customWidth="1"/>
    <col min="11" max="11" width="8" style="52" customWidth="1"/>
    <col min="12" max="12" width="12.85546875" style="52" customWidth="1"/>
    <col min="13" max="16384" width="9.140625" style="29"/>
  </cols>
  <sheetData>
    <row r="1" spans="1:13" x14ac:dyDescent="0.25">
      <c r="A1" s="113" t="s">
        <v>22</v>
      </c>
      <c r="B1" s="113"/>
      <c r="C1" s="113"/>
      <c r="D1" s="113"/>
      <c r="E1" s="113"/>
      <c r="F1" s="56"/>
      <c r="G1" s="114" t="s">
        <v>27</v>
      </c>
      <c r="H1" s="114"/>
      <c r="I1" s="114"/>
      <c r="J1" s="114"/>
    </row>
    <row r="2" spans="1:13" ht="36.75" customHeight="1" x14ac:dyDescent="0.25">
      <c r="A2" s="115" t="s">
        <v>72</v>
      </c>
      <c r="B2" s="114"/>
      <c r="C2" s="114"/>
      <c r="D2" s="114"/>
      <c r="E2" s="114"/>
      <c r="F2" s="58"/>
      <c r="G2" s="116" t="s">
        <v>26</v>
      </c>
      <c r="H2" s="116"/>
      <c r="I2" s="116"/>
      <c r="J2" s="116"/>
    </row>
    <row r="3" spans="1:13" ht="14.25" customHeight="1" x14ac:dyDescent="0.25">
      <c r="A3" s="55"/>
      <c r="B3" s="57"/>
      <c r="C3" s="59"/>
      <c r="D3" s="59"/>
      <c r="E3" s="60"/>
      <c r="F3" s="61"/>
      <c r="G3" s="58"/>
      <c r="H3" s="57"/>
      <c r="I3" s="62"/>
      <c r="J3" s="78"/>
    </row>
    <row r="4" spans="1:13" ht="45.75" customHeight="1" x14ac:dyDescent="0.3">
      <c r="A4" s="117" t="s">
        <v>132</v>
      </c>
      <c r="B4" s="117"/>
      <c r="C4" s="117"/>
      <c r="D4" s="117"/>
      <c r="E4" s="117"/>
      <c r="F4" s="117"/>
      <c r="G4" s="117"/>
      <c r="H4" s="117"/>
      <c r="I4" s="117"/>
      <c r="J4" s="117"/>
    </row>
    <row r="5" spans="1:13" ht="24.75" customHeight="1" x14ac:dyDescent="0.25">
      <c r="A5" s="112" t="s">
        <v>83</v>
      </c>
      <c r="B5" s="112"/>
      <c r="C5" s="112"/>
      <c r="D5" s="112"/>
      <c r="E5" s="112"/>
      <c r="F5" s="112"/>
      <c r="G5" s="112"/>
      <c r="H5" s="112"/>
      <c r="I5" s="112"/>
      <c r="J5" s="112"/>
    </row>
    <row r="6" spans="1:13" ht="9" customHeight="1" x14ac:dyDescent="0.25"/>
    <row r="7" spans="1:13" s="67" customFormat="1" ht="33" customHeight="1" x14ac:dyDescent="0.25">
      <c r="A7" s="41" t="s">
        <v>14</v>
      </c>
      <c r="B7" s="42" t="s">
        <v>4</v>
      </c>
      <c r="C7" s="63" t="s">
        <v>7</v>
      </c>
      <c r="D7" s="64" t="s">
        <v>1</v>
      </c>
      <c r="E7" s="11" t="s">
        <v>23</v>
      </c>
      <c r="F7" s="99" t="s">
        <v>84</v>
      </c>
      <c r="G7" s="43" t="s">
        <v>25</v>
      </c>
      <c r="H7" s="44" t="s">
        <v>46</v>
      </c>
      <c r="I7" s="42" t="s">
        <v>35</v>
      </c>
      <c r="J7" s="45" t="s">
        <v>51</v>
      </c>
      <c r="K7" s="65" t="s">
        <v>52</v>
      </c>
      <c r="L7" s="66" t="s">
        <v>53</v>
      </c>
    </row>
    <row r="8" spans="1:13" s="30" customFormat="1" x14ac:dyDescent="0.25">
      <c r="A8" s="3" t="s">
        <v>15</v>
      </c>
      <c r="B8" s="4" t="s">
        <v>0</v>
      </c>
      <c r="C8" s="19"/>
      <c r="D8" s="20"/>
      <c r="E8" s="34"/>
      <c r="F8" s="10"/>
      <c r="G8" s="99"/>
      <c r="H8" s="18"/>
      <c r="I8" s="26"/>
      <c r="J8" s="37"/>
      <c r="K8" s="37"/>
      <c r="L8" s="91"/>
      <c r="M8" s="29"/>
    </row>
    <row r="9" spans="1:13" s="30" customFormat="1" ht="94.5" x14ac:dyDescent="0.25">
      <c r="A9" s="7">
        <v>1</v>
      </c>
      <c r="B9" s="7" t="s">
        <v>66</v>
      </c>
      <c r="C9" s="19" t="s">
        <v>69</v>
      </c>
      <c r="D9" s="32" t="s">
        <v>5</v>
      </c>
      <c r="E9" s="33" t="s">
        <v>78</v>
      </c>
      <c r="F9" s="33" t="s">
        <v>87</v>
      </c>
      <c r="G9" s="98" t="s">
        <v>131</v>
      </c>
      <c r="H9" s="14">
        <v>0.5</v>
      </c>
      <c r="I9" s="53">
        <v>3900000</v>
      </c>
      <c r="J9" s="37">
        <v>31310001583939</v>
      </c>
      <c r="K9" s="37" t="s">
        <v>54</v>
      </c>
      <c r="L9" s="91" t="s">
        <v>55</v>
      </c>
      <c r="M9" s="29"/>
    </row>
    <row r="10" spans="1:13" s="30" customFormat="1" x14ac:dyDescent="0.25">
      <c r="A10" s="7"/>
      <c r="B10" s="3"/>
      <c r="C10" s="27" t="s">
        <v>33</v>
      </c>
      <c r="D10" s="20">
        <v>1</v>
      </c>
      <c r="E10" s="34"/>
      <c r="F10" s="10"/>
      <c r="G10" s="99"/>
      <c r="H10" s="18"/>
      <c r="I10" s="26">
        <v>3900000</v>
      </c>
      <c r="J10" s="37"/>
      <c r="K10" s="37"/>
      <c r="L10" s="91"/>
      <c r="M10" s="29"/>
    </row>
    <row r="11" spans="1:13" x14ac:dyDescent="0.25">
      <c r="A11" s="3" t="s">
        <v>16</v>
      </c>
      <c r="B11" s="4" t="s">
        <v>50</v>
      </c>
      <c r="C11" s="27"/>
      <c r="D11" s="20"/>
      <c r="E11" s="34"/>
      <c r="F11" s="10"/>
      <c r="G11" s="99"/>
      <c r="H11" s="18"/>
      <c r="I11" s="26"/>
      <c r="J11" s="37"/>
      <c r="K11" s="37"/>
      <c r="L11" s="91"/>
    </row>
    <row r="12" spans="1:13" ht="126" x14ac:dyDescent="0.25">
      <c r="A12" s="7">
        <v>1</v>
      </c>
      <c r="B12" s="38" t="s">
        <v>89</v>
      </c>
      <c r="C12" s="102" t="s">
        <v>119</v>
      </c>
      <c r="D12" s="103" t="s">
        <v>62</v>
      </c>
      <c r="E12" s="101" t="s">
        <v>65</v>
      </c>
      <c r="F12" s="101" t="s">
        <v>87</v>
      </c>
      <c r="G12" s="98" t="s">
        <v>92</v>
      </c>
      <c r="H12" s="14">
        <v>0.5</v>
      </c>
      <c r="I12" s="53">
        <v>3900000</v>
      </c>
      <c r="J12" s="85" t="s">
        <v>90</v>
      </c>
      <c r="K12" s="37" t="s">
        <v>54</v>
      </c>
      <c r="L12" s="91" t="s">
        <v>55</v>
      </c>
    </row>
    <row r="13" spans="1:13" x14ac:dyDescent="0.25">
      <c r="A13" s="7"/>
      <c r="B13" s="3"/>
      <c r="C13" s="27" t="s">
        <v>33</v>
      </c>
      <c r="D13" s="20">
        <v>1</v>
      </c>
      <c r="E13" s="34"/>
      <c r="F13" s="10"/>
      <c r="G13" s="99"/>
      <c r="H13" s="18"/>
      <c r="I13" s="26">
        <v>3900000</v>
      </c>
      <c r="J13" s="37"/>
      <c r="K13" s="37"/>
      <c r="L13" s="91"/>
    </row>
    <row r="14" spans="1:13" x14ac:dyDescent="0.25">
      <c r="A14" s="3" t="s">
        <v>17</v>
      </c>
      <c r="B14" s="4" t="s">
        <v>2</v>
      </c>
      <c r="C14" s="19"/>
      <c r="D14" s="32"/>
      <c r="E14" s="33"/>
      <c r="F14" s="9"/>
      <c r="G14" s="98"/>
      <c r="H14" s="17"/>
      <c r="I14" s="25"/>
      <c r="J14" s="37"/>
      <c r="K14" s="37"/>
      <c r="L14" s="91"/>
    </row>
    <row r="15" spans="1:13" s="30" customFormat="1" ht="78.75" x14ac:dyDescent="0.25">
      <c r="A15" s="7">
        <v>1</v>
      </c>
      <c r="B15" s="36" t="s">
        <v>91</v>
      </c>
      <c r="C15" s="102" t="s">
        <v>120</v>
      </c>
      <c r="D15" s="103" t="s">
        <v>31</v>
      </c>
      <c r="E15" s="101" t="s">
        <v>67</v>
      </c>
      <c r="F15" s="101" t="s">
        <v>87</v>
      </c>
      <c r="G15" s="98" t="s">
        <v>93</v>
      </c>
      <c r="H15" s="14">
        <v>0.5</v>
      </c>
      <c r="I15" s="53">
        <v>3900000</v>
      </c>
      <c r="J15" s="85" t="s">
        <v>94</v>
      </c>
      <c r="K15" s="37" t="s">
        <v>57</v>
      </c>
      <c r="L15" s="91" t="s">
        <v>95</v>
      </c>
      <c r="M15" s="29"/>
    </row>
    <row r="16" spans="1:13" s="30" customFormat="1" ht="78.75" x14ac:dyDescent="0.25">
      <c r="A16" s="7">
        <v>2</v>
      </c>
      <c r="B16" s="82" t="s">
        <v>96</v>
      </c>
      <c r="C16" s="102" t="s">
        <v>121</v>
      </c>
      <c r="D16" s="103" t="s">
        <v>36</v>
      </c>
      <c r="E16" s="101" t="s">
        <v>81</v>
      </c>
      <c r="F16" s="101" t="s">
        <v>87</v>
      </c>
      <c r="G16" s="98" t="s">
        <v>97</v>
      </c>
      <c r="H16" s="14">
        <v>0.5</v>
      </c>
      <c r="I16" s="53">
        <v>5000000</v>
      </c>
      <c r="J16" s="37">
        <v>8890462868</v>
      </c>
      <c r="K16" s="37" t="s">
        <v>54</v>
      </c>
      <c r="L16" s="91" t="s">
        <v>55</v>
      </c>
      <c r="M16" s="29"/>
    </row>
    <row r="17" spans="1:13" s="30" customFormat="1" x14ac:dyDescent="0.25">
      <c r="A17" s="7"/>
      <c r="B17" s="3"/>
      <c r="C17" s="27" t="s">
        <v>33</v>
      </c>
      <c r="D17" s="20">
        <v>2</v>
      </c>
      <c r="E17" s="34"/>
      <c r="F17" s="10"/>
      <c r="G17" s="99"/>
      <c r="H17" s="18"/>
      <c r="I17" s="26">
        <v>8900000</v>
      </c>
      <c r="J17" s="37"/>
      <c r="K17" s="37"/>
      <c r="L17" s="91"/>
      <c r="M17" s="29"/>
    </row>
    <row r="18" spans="1:13" x14ac:dyDescent="0.25">
      <c r="A18" s="3" t="s">
        <v>18</v>
      </c>
      <c r="B18" s="4" t="s">
        <v>13</v>
      </c>
      <c r="C18" s="19"/>
      <c r="D18" s="32"/>
      <c r="E18" s="33"/>
      <c r="F18" s="9"/>
      <c r="G18" s="98"/>
      <c r="H18" s="17"/>
      <c r="I18" s="25"/>
      <c r="J18" s="37"/>
      <c r="K18" s="37"/>
      <c r="L18" s="91"/>
    </row>
    <row r="19" spans="1:13" ht="78.75" x14ac:dyDescent="0.25">
      <c r="A19" s="7">
        <v>1</v>
      </c>
      <c r="B19" s="105" t="s">
        <v>98</v>
      </c>
      <c r="C19" s="102" t="s">
        <v>11</v>
      </c>
      <c r="D19" s="103" t="s">
        <v>32</v>
      </c>
      <c r="E19" s="101" t="s">
        <v>122</v>
      </c>
      <c r="F19" s="101" t="s">
        <v>87</v>
      </c>
      <c r="G19" s="98" t="s">
        <v>99</v>
      </c>
      <c r="H19" s="14">
        <v>0.5</v>
      </c>
      <c r="I19" s="53">
        <v>3900000</v>
      </c>
      <c r="J19" s="85" t="s">
        <v>100</v>
      </c>
      <c r="K19" s="37" t="s">
        <v>54</v>
      </c>
      <c r="L19" s="91" t="s">
        <v>55</v>
      </c>
    </row>
    <row r="20" spans="1:13" x14ac:dyDescent="0.25">
      <c r="A20" s="7"/>
      <c r="B20" s="3"/>
      <c r="C20" s="27" t="s">
        <v>33</v>
      </c>
      <c r="D20" s="20">
        <v>1</v>
      </c>
      <c r="E20" s="34"/>
      <c r="F20" s="10"/>
      <c r="G20" s="99"/>
      <c r="H20" s="18"/>
      <c r="I20" s="26">
        <v>3900000</v>
      </c>
      <c r="J20" s="37"/>
      <c r="K20" s="37"/>
      <c r="L20" s="91"/>
    </row>
    <row r="21" spans="1:13" x14ac:dyDescent="0.25">
      <c r="A21" s="3" t="s">
        <v>19</v>
      </c>
      <c r="B21" s="4" t="s">
        <v>86</v>
      </c>
      <c r="C21" s="19"/>
      <c r="D21" s="32"/>
      <c r="E21" s="33"/>
      <c r="F21" s="9"/>
      <c r="G21" s="98"/>
      <c r="H21" s="17"/>
      <c r="I21" s="25"/>
      <c r="J21" s="37"/>
      <c r="K21" s="37"/>
      <c r="L21" s="91"/>
    </row>
    <row r="22" spans="1:13" ht="94.5" x14ac:dyDescent="0.25">
      <c r="A22" s="7">
        <v>1</v>
      </c>
      <c r="B22" s="82" t="s">
        <v>101</v>
      </c>
      <c r="C22" s="102" t="s">
        <v>123</v>
      </c>
      <c r="D22" s="103" t="s">
        <v>10</v>
      </c>
      <c r="E22" s="101" t="s">
        <v>64</v>
      </c>
      <c r="F22" s="101" t="s">
        <v>87</v>
      </c>
      <c r="G22" s="98" t="s">
        <v>102</v>
      </c>
      <c r="H22" s="14">
        <v>0.5</v>
      </c>
      <c r="I22" s="16">
        <v>3700000</v>
      </c>
      <c r="J22" s="37">
        <v>3710955210</v>
      </c>
      <c r="K22" s="37" t="s">
        <v>54</v>
      </c>
      <c r="L22" s="91" t="s">
        <v>55</v>
      </c>
    </row>
    <row r="23" spans="1:13" x14ac:dyDescent="0.25">
      <c r="A23" s="7"/>
      <c r="B23" s="3"/>
      <c r="C23" s="27" t="s">
        <v>33</v>
      </c>
      <c r="D23" s="20">
        <v>1</v>
      </c>
      <c r="E23" s="34"/>
      <c r="F23" s="10"/>
      <c r="G23" s="99"/>
      <c r="H23" s="18"/>
      <c r="I23" s="26">
        <v>3700000</v>
      </c>
      <c r="J23" s="37"/>
      <c r="K23" s="37"/>
      <c r="L23" s="91"/>
    </row>
    <row r="24" spans="1:13" s="30" customFormat="1" x14ac:dyDescent="0.25">
      <c r="A24" s="3" t="s">
        <v>20</v>
      </c>
      <c r="B24" s="4" t="s">
        <v>12</v>
      </c>
      <c r="C24" s="19"/>
      <c r="D24" s="32"/>
      <c r="E24" s="33"/>
      <c r="F24" s="9"/>
      <c r="G24" s="98"/>
      <c r="H24" s="17"/>
      <c r="I24" s="25"/>
      <c r="J24" s="37"/>
      <c r="K24" s="37"/>
      <c r="L24" s="91"/>
      <c r="M24" s="29"/>
    </row>
    <row r="25" spans="1:13" s="30" customFormat="1" ht="78.75" x14ac:dyDescent="0.25">
      <c r="A25" s="7">
        <v>1</v>
      </c>
      <c r="B25" s="82" t="s">
        <v>103</v>
      </c>
      <c r="C25" s="102" t="s">
        <v>124</v>
      </c>
      <c r="D25" s="103" t="s">
        <v>63</v>
      </c>
      <c r="E25" s="101" t="s">
        <v>125</v>
      </c>
      <c r="F25" s="101" t="s">
        <v>87</v>
      </c>
      <c r="G25" s="98" t="s">
        <v>104</v>
      </c>
      <c r="H25" s="14">
        <v>0.5</v>
      </c>
      <c r="I25" s="53">
        <v>5000000</v>
      </c>
      <c r="J25" s="37">
        <v>1041740628</v>
      </c>
      <c r="K25" s="37" t="s">
        <v>57</v>
      </c>
      <c r="L25" s="91" t="s">
        <v>79</v>
      </c>
      <c r="M25" s="29"/>
    </row>
    <row r="26" spans="1:13" s="30" customFormat="1" x14ac:dyDescent="0.25">
      <c r="A26" s="7"/>
      <c r="B26" s="3"/>
      <c r="C26" s="27" t="s">
        <v>33</v>
      </c>
      <c r="D26" s="20">
        <v>1</v>
      </c>
      <c r="E26" s="34"/>
      <c r="F26" s="10"/>
      <c r="G26" s="99"/>
      <c r="H26" s="18"/>
      <c r="I26" s="26">
        <v>5000000</v>
      </c>
      <c r="J26" s="37"/>
      <c r="K26" s="37"/>
      <c r="L26" s="91"/>
      <c r="M26" s="29"/>
    </row>
    <row r="27" spans="1:13" s="30" customFormat="1" x14ac:dyDescent="0.25">
      <c r="A27" s="3" t="s">
        <v>21</v>
      </c>
      <c r="B27" s="4" t="s">
        <v>9</v>
      </c>
      <c r="C27" s="19"/>
      <c r="D27" s="20"/>
      <c r="E27" s="34"/>
      <c r="F27" s="10"/>
      <c r="G27" s="99"/>
      <c r="H27" s="18"/>
      <c r="I27" s="26"/>
      <c r="J27" s="37"/>
      <c r="K27" s="37"/>
      <c r="L27" s="91"/>
      <c r="M27" s="29"/>
    </row>
    <row r="28" spans="1:13" s="30" customFormat="1" ht="94.5" x14ac:dyDescent="0.25">
      <c r="A28" s="7">
        <v>1</v>
      </c>
      <c r="B28" s="36" t="s">
        <v>105</v>
      </c>
      <c r="C28" s="102" t="s">
        <v>126</v>
      </c>
      <c r="D28" s="103" t="s">
        <v>29</v>
      </c>
      <c r="E28" s="101" t="s">
        <v>58</v>
      </c>
      <c r="F28" s="101" t="s">
        <v>87</v>
      </c>
      <c r="G28" s="98" t="s">
        <v>106</v>
      </c>
      <c r="H28" s="14">
        <v>0.5</v>
      </c>
      <c r="I28" s="16">
        <v>3700000</v>
      </c>
      <c r="J28" s="37">
        <v>1024273338</v>
      </c>
      <c r="K28" s="37" t="s">
        <v>57</v>
      </c>
      <c r="L28" s="91" t="s">
        <v>79</v>
      </c>
      <c r="M28" s="29"/>
    </row>
    <row r="29" spans="1:13" x14ac:dyDescent="0.25">
      <c r="A29" s="7"/>
      <c r="B29" s="3"/>
      <c r="C29" s="27" t="s">
        <v>33</v>
      </c>
      <c r="D29" s="20">
        <v>1</v>
      </c>
      <c r="E29" s="34"/>
      <c r="F29" s="10"/>
      <c r="G29" s="99"/>
      <c r="H29" s="18"/>
      <c r="I29" s="26">
        <v>3700000</v>
      </c>
      <c r="J29" s="37"/>
      <c r="K29" s="37"/>
      <c r="L29" s="91"/>
    </row>
    <row r="30" spans="1:13" x14ac:dyDescent="0.25">
      <c r="A30" s="3" t="s">
        <v>24</v>
      </c>
      <c r="B30" s="4" t="s">
        <v>3</v>
      </c>
      <c r="C30" s="19"/>
      <c r="D30" s="32"/>
      <c r="E30" s="33"/>
      <c r="F30" s="9"/>
      <c r="G30" s="98"/>
      <c r="H30" s="17"/>
      <c r="I30" s="25"/>
      <c r="J30" s="37"/>
      <c r="K30" s="37"/>
      <c r="L30" s="91"/>
    </row>
    <row r="31" spans="1:13" s="94" customFormat="1" ht="94.5" x14ac:dyDescent="0.25">
      <c r="A31" s="7">
        <v>1</v>
      </c>
      <c r="B31" s="82" t="s">
        <v>107</v>
      </c>
      <c r="C31" s="102" t="s">
        <v>127</v>
      </c>
      <c r="D31" s="103" t="s">
        <v>30</v>
      </c>
      <c r="E31" s="101" t="s">
        <v>128</v>
      </c>
      <c r="F31" s="101" t="s">
        <v>87</v>
      </c>
      <c r="G31" s="98" t="s">
        <v>108</v>
      </c>
      <c r="H31" s="14">
        <v>0.5</v>
      </c>
      <c r="I31" s="16">
        <v>3700000</v>
      </c>
      <c r="J31" s="85" t="s">
        <v>109</v>
      </c>
      <c r="K31" s="37" t="s">
        <v>57</v>
      </c>
      <c r="L31" s="91" t="s">
        <v>79</v>
      </c>
      <c r="M31" s="93"/>
    </row>
    <row r="32" spans="1:13" s="30" customFormat="1" ht="78.75" x14ac:dyDescent="0.25">
      <c r="A32" s="7">
        <v>2</v>
      </c>
      <c r="B32" s="38" t="s">
        <v>110</v>
      </c>
      <c r="C32" s="102" t="s">
        <v>129</v>
      </c>
      <c r="D32" s="103" t="s">
        <v>6</v>
      </c>
      <c r="E32" s="101" t="s">
        <v>77</v>
      </c>
      <c r="F32" s="101" t="s">
        <v>87</v>
      </c>
      <c r="G32" s="98" t="s">
        <v>113</v>
      </c>
      <c r="H32" s="14">
        <v>0.5</v>
      </c>
      <c r="I32" s="53">
        <v>3900000</v>
      </c>
      <c r="J32" s="37">
        <v>3131580842</v>
      </c>
      <c r="K32" s="37" t="s">
        <v>54</v>
      </c>
      <c r="L32" s="91" t="s">
        <v>55</v>
      </c>
      <c r="M32" s="29"/>
    </row>
    <row r="33" spans="1:13" s="30" customFormat="1" ht="78.75" x14ac:dyDescent="0.25">
      <c r="A33" s="7">
        <v>3</v>
      </c>
      <c r="B33" s="82" t="s">
        <v>111</v>
      </c>
      <c r="C33" s="102" t="s">
        <v>130</v>
      </c>
      <c r="D33" s="103" t="s">
        <v>8</v>
      </c>
      <c r="E33" s="101" t="s">
        <v>75</v>
      </c>
      <c r="F33" s="101" t="s">
        <v>87</v>
      </c>
      <c r="G33" s="98" t="s">
        <v>112</v>
      </c>
      <c r="H33" s="14">
        <v>0.5</v>
      </c>
      <c r="I33" s="53">
        <v>3900000</v>
      </c>
      <c r="J33" s="85" t="s">
        <v>114</v>
      </c>
      <c r="K33" s="37" t="s">
        <v>54</v>
      </c>
      <c r="L33" s="91" t="s">
        <v>55</v>
      </c>
      <c r="M33" s="29"/>
    </row>
    <row r="34" spans="1:13" s="30" customFormat="1" ht="78.75" x14ac:dyDescent="0.25">
      <c r="A34" s="7">
        <v>4</v>
      </c>
      <c r="B34" s="106" t="s">
        <v>76</v>
      </c>
      <c r="C34" s="19" t="s">
        <v>68</v>
      </c>
      <c r="D34" s="32" t="s">
        <v>28</v>
      </c>
      <c r="E34" s="33" t="s">
        <v>80</v>
      </c>
      <c r="F34" s="33" t="s">
        <v>88</v>
      </c>
      <c r="G34" s="98" t="s">
        <v>115</v>
      </c>
      <c r="H34" s="14">
        <v>0.5</v>
      </c>
      <c r="I34" s="53">
        <v>5000000</v>
      </c>
      <c r="J34" s="85" t="s">
        <v>116</v>
      </c>
      <c r="K34" s="37" t="s">
        <v>54</v>
      </c>
      <c r="L34" s="91" t="s">
        <v>55</v>
      </c>
      <c r="M34" s="29"/>
    </row>
    <row r="35" spans="1:13" s="30" customFormat="1" x14ac:dyDescent="0.25">
      <c r="A35" s="7"/>
      <c r="B35" s="36"/>
      <c r="C35" s="27" t="s">
        <v>33</v>
      </c>
      <c r="D35" s="20">
        <v>4</v>
      </c>
      <c r="E35" s="34"/>
      <c r="F35" s="95"/>
      <c r="G35" s="96"/>
      <c r="H35" s="3"/>
      <c r="I35" s="26">
        <v>16500000</v>
      </c>
      <c r="J35" s="28"/>
      <c r="K35" s="39"/>
      <c r="L35" s="39"/>
      <c r="M35" s="29"/>
    </row>
    <row r="36" spans="1:13" s="30" customFormat="1" x14ac:dyDescent="0.25">
      <c r="A36" s="7"/>
      <c r="B36" s="3"/>
      <c r="C36" s="27" t="s">
        <v>47</v>
      </c>
      <c r="D36" s="23">
        <v>12</v>
      </c>
      <c r="E36" s="97" t="s">
        <v>34</v>
      </c>
      <c r="F36" s="34"/>
      <c r="G36" s="35"/>
      <c r="H36" s="3"/>
      <c r="I36" s="111">
        <v>49500000</v>
      </c>
      <c r="J36" s="80"/>
      <c r="K36" s="39"/>
      <c r="L36" s="39"/>
      <c r="M36" s="29"/>
    </row>
    <row r="37" spans="1:13" ht="27.75" customHeight="1" x14ac:dyDescent="0.25">
      <c r="A37" s="29"/>
      <c r="C37" s="109"/>
      <c r="D37" s="109" t="s">
        <v>117</v>
      </c>
      <c r="E37" s="109"/>
      <c r="F37" s="109"/>
      <c r="G37" s="109"/>
      <c r="H37" s="109"/>
      <c r="I37" s="109"/>
    </row>
    <row r="38" spans="1:13" ht="7.5" customHeight="1" x14ac:dyDescent="0.25">
      <c r="A38" s="69"/>
      <c r="B38" s="69"/>
      <c r="C38" s="70"/>
      <c r="D38" s="70"/>
      <c r="E38" s="21"/>
      <c r="F38" s="21"/>
      <c r="G38" s="22"/>
      <c r="H38" s="24"/>
      <c r="I38" s="24"/>
      <c r="J38" s="81"/>
      <c r="K38" s="40"/>
    </row>
    <row r="39" spans="1:13" s="92" customFormat="1" ht="16.5" hidden="1" customHeight="1" x14ac:dyDescent="0.25">
      <c r="A39" s="110" t="s">
        <v>56</v>
      </c>
      <c r="B39" s="110"/>
      <c r="C39" s="110" t="s">
        <v>49</v>
      </c>
      <c r="D39" s="110"/>
      <c r="E39" s="110"/>
      <c r="F39" s="100" t="s">
        <v>73</v>
      </c>
      <c r="G39" s="100"/>
      <c r="H39" s="100"/>
      <c r="I39" s="110" t="s">
        <v>71</v>
      </c>
      <c r="J39" s="100"/>
      <c r="K39" s="100"/>
    </row>
    <row r="40" spans="1:13" s="92" customFormat="1" hidden="1" x14ac:dyDescent="0.25">
      <c r="A40" s="110"/>
      <c r="B40" s="110"/>
      <c r="C40" s="110"/>
      <c r="D40" s="110"/>
      <c r="E40" s="110"/>
      <c r="F40" s="100"/>
      <c r="G40" s="100"/>
      <c r="H40" s="100"/>
      <c r="I40" s="100"/>
      <c r="J40" s="100"/>
      <c r="K40" s="100"/>
    </row>
    <row r="41" spans="1:13" ht="18.75" hidden="1" customHeight="1" x14ac:dyDescent="0.25">
      <c r="A41" s="71"/>
      <c r="B41" s="71"/>
      <c r="C41" s="72"/>
      <c r="D41" s="72"/>
      <c r="E41" s="71"/>
      <c r="F41" s="71"/>
      <c r="G41" s="71"/>
      <c r="H41" s="71"/>
      <c r="I41" s="68"/>
      <c r="J41" s="73"/>
      <c r="K41" s="74"/>
    </row>
    <row r="42" spans="1:13" ht="18.75" hidden="1" customHeight="1" x14ac:dyDescent="0.25">
      <c r="A42" s="71"/>
      <c r="B42" s="71"/>
      <c r="C42" s="72"/>
      <c r="D42" s="72"/>
      <c r="E42" s="71"/>
      <c r="F42" s="71"/>
      <c r="G42" s="71"/>
      <c r="H42" s="71"/>
      <c r="I42" s="68"/>
      <c r="J42" s="73"/>
      <c r="K42" s="74"/>
    </row>
    <row r="43" spans="1:13" ht="18.75" hidden="1" customHeight="1" x14ac:dyDescent="0.25">
      <c r="A43" s="71"/>
      <c r="B43" s="71"/>
      <c r="C43" s="72"/>
      <c r="D43" s="72"/>
      <c r="E43" s="71"/>
      <c r="F43" s="71"/>
      <c r="G43" s="75"/>
      <c r="H43" s="71"/>
      <c r="I43" s="68"/>
      <c r="J43" s="73"/>
      <c r="K43" s="74"/>
    </row>
    <row r="44" spans="1:13" ht="18.75" hidden="1" x14ac:dyDescent="0.3">
      <c r="A44" s="71"/>
      <c r="B44" s="71"/>
      <c r="C44" s="72"/>
      <c r="D44" s="72"/>
      <c r="E44" s="71"/>
      <c r="F44" s="71"/>
      <c r="G44" s="75"/>
      <c r="H44" s="71"/>
      <c r="I44" s="76"/>
      <c r="K44" s="74"/>
    </row>
    <row r="45" spans="1:13" ht="17.25" hidden="1" x14ac:dyDescent="0.25">
      <c r="A45" s="107" t="s">
        <v>82</v>
      </c>
      <c r="B45" s="107"/>
      <c r="C45" s="108"/>
      <c r="D45" s="108"/>
      <c r="E45" s="108"/>
      <c r="F45" s="108" t="s">
        <v>60</v>
      </c>
      <c r="G45" s="108"/>
      <c r="H45" s="108"/>
      <c r="I45" s="108"/>
      <c r="J45" s="108"/>
      <c r="K45" s="77"/>
    </row>
    <row r="46" spans="1:13" x14ac:dyDescent="0.25">
      <c r="G46" s="29"/>
    </row>
    <row r="47" spans="1:13" x14ac:dyDescent="0.25">
      <c r="G47" s="29"/>
    </row>
    <row r="48" spans="1:13" x14ac:dyDescent="0.25">
      <c r="G48" s="29"/>
    </row>
    <row r="49" spans="7:7" x14ac:dyDescent="0.25">
      <c r="G49" s="29"/>
    </row>
    <row r="50" spans="7:7" x14ac:dyDescent="0.25">
      <c r="G50" s="29"/>
    </row>
    <row r="51" spans="7:7" x14ac:dyDescent="0.25">
      <c r="G51" s="29"/>
    </row>
    <row r="52" spans="7:7" x14ac:dyDescent="0.25">
      <c r="G52" s="29"/>
    </row>
    <row r="53" spans="7:7" x14ac:dyDescent="0.25">
      <c r="G53" s="29"/>
    </row>
    <row r="54" spans="7:7" x14ac:dyDescent="0.25">
      <c r="G54" s="29"/>
    </row>
    <row r="55" spans="7:7" x14ac:dyDescent="0.25">
      <c r="G55" s="29"/>
    </row>
    <row r="56" spans="7:7" x14ac:dyDescent="0.25">
      <c r="G56" s="29"/>
    </row>
    <row r="57" spans="7:7" x14ac:dyDescent="0.25">
      <c r="G57" s="29"/>
    </row>
    <row r="58" spans="7:7" x14ac:dyDescent="0.25">
      <c r="G58" s="29"/>
    </row>
    <row r="59" spans="7:7" x14ac:dyDescent="0.25">
      <c r="G59" s="29"/>
    </row>
    <row r="60" spans="7:7" x14ac:dyDescent="0.25">
      <c r="G60" s="29"/>
    </row>
  </sheetData>
  <autoFilter ref="A7:M45" xr:uid="{69C6F71B-2C15-433C-AA53-76985DA98621}"/>
  <mergeCells count="6">
    <mergeCell ref="A5:J5"/>
    <mergeCell ref="A1:E1"/>
    <mergeCell ref="G1:J1"/>
    <mergeCell ref="A2:E2"/>
    <mergeCell ref="G2:J2"/>
    <mergeCell ref="A4:J4"/>
  </mergeCells>
  <pageMargins left="0.47244094488188981" right="0.19685039370078741" top="0.51181102362204722" bottom="0.47244094488188981" header="0.31496062992125984" footer="0.31496062992125984"/>
  <pageSetup paperSize="9" scale="91" orientation="landscape" r:id="rId1"/>
  <headerFooter differentFirst="1">
    <oddHeader>&amp;C&amp;P</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4C3CF-E2A7-4000-9D0B-D58DE9937793}">
  <sheetPr>
    <tabColor rgb="FFFFFF00"/>
  </sheetPr>
  <dimension ref="A1:J11"/>
  <sheetViews>
    <sheetView topLeftCell="A3" zoomScaleNormal="100" workbookViewId="0">
      <selection activeCell="A12" sqref="A12:XFD17"/>
    </sheetView>
  </sheetViews>
  <sheetFormatPr defaultColWidth="14.7109375" defaultRowHeight="16.5" x14ac:dyDescent="0.25"/>
  <cols>
    <col min="1" max="1" width="6" style="1" customWidth="1"/>
    <col min="2" max="2" width="15.7109375" style="1" customWidth="1"/>
    <col min="3" max="3" width="20.28515625" style="1" customWidth="1"/>
    <col min="4" max="4" width="10.7109375" style="1" customWidth="1"/>
    <col min="5" max="5" width="15.85546875" style="1" customWidth="1"/>
    <col min="6" max="6" width="10.140625" style="1" customWidth="1"/>
    <col min="7" max="7" width="19.42578125" style="1" customWidth="1"/>
    <col min="8" max="8" width="13.42578125" style="1" customWidth="1"/>
    <col min="9" max="9" width="17.7109375" style="1" customWidth="1"/>
    <col min="10" max="10" width="18.85546875" style="1" customWidth="1"/>
    <col min="11" max="16384" width="14.7109375" style="1"/>
  </cols>
  <sheetData>
    <row r="1" spans="1:10" x14ac:dyDescent="0.25">
      <c r="A1" s="120" t="s">
        <v>22</v>
      </c>
      <c r="B1" s="120"/>
      <c r="C1" s="120"/>
      <c r="D1" s="120"/>
      <c r="E1" s="120"/>
      <c r="F1" s="121" t="s">
        <v>27</v>
      </c>
      <c r="G1" s="121"/>
      <c r="H1" s="121"/>
      <c r="I1" s="121"/>
    </row>
    <row r="2" spans="1:10" ht="34.5" customHeight="1" x14ac:dyDescent="0.25">
      <c r="A2" s="122" t="s">
        <v>72</v>
      </c>
      <c r="B2" s="121"/>
      <c r="C2" s="121"/>
      <c r="D2" s="121"/>
      <c r="E2" s="121"/>
      <c r="F2" s="123" t="s">
        <v>26</v>
      </c>
      <c r="G2" s="123"/>
      <c r="H2" s="123"/>
      <c r="I2" s="123"/>
    </row>
    <row r="3" spans="1:10" ht="69.75" customHeight="1" x14ac:dyDescent="0.3">
      <c r="A3" s="124" t="s">
        <v>118</v>
      </c>
      <c r="B3" s="125"/>
      <c r="C3" s="125"/>
      <c r="D3" s="125"/>
      <c r="E3" s="125"/>
      <c r="F3" s="125"/>
      <c r="G3" s="125"/>
      <c r="H3" s="125"/>
      <c r="I3" s="125"/>
      <c r="J3" s="2"/>
    </row>
    <row r="4" spans="1:10" ht="15.75" customHeight="1" x14ac:dyDescent="0.25">
      <c r="A4" s="126" t="s">
        <v>37</v>
      </c>
      <c r="B4" s="127" t="s">
        <v>38</v>
      </c>
      <c r="C4" s="128" t="s">
        <v>45</v>
      </c>
      <c r="D4" s="130" t="s">
        <v>42</v>
      </c>
      <c r="E4" s="130"/>
      <c r="F4" s="130" t="s">
        <v>41</v>
      </c>
      <c r="G4" s="130"/>
      <c r="H4" s="118" t="s">
        <v>39</v>
      </c>
      <c r="I4" s="119"/>
    </row>
    <row r="5" spans="1:10" ht="26.25" customHeight="1" x14ac:dyDescent="0.25">
      <c r="A5" s="126"/>
      <c r="B5" s="127"/>
      <c r="C5" s="129"/>
      <c r="D5" s="8" t="s">
        <v>48</v>
      </c>
      <c r="E5" s="8" t="s">
        <v>43</v>
      </c>
      <c r="F5" s="8" t="s">
        <v>48</v>
      </c>
      <c r="G5" s="8" t="s">
        <v>43</v>
      </c>
      <c r="H5" s="8" t="s">
        <v>48</v>
      </c>
      <c r="I5" s="8" t="s">
        <v>44</v>
      </c>
    </row>
    <row r="6" spans="1:10" x14ac:dyDescent="0.25">
      <c r="A6" s="11"/>
      <c r="B6" s="15" t="s">
        <v>59</v>
      </c>
      <c r="C6" s="12"/>
      <c r="D6" s="13"/>
      <c r="E6" s="13"/>
      <c r="F6" s="13"/>
      <c r="G6" s="13"/>
      <c r="H6" s="13"/>
      <c r="I6" s="13"/>
    </row>
    <row r="7" spans="1:10" s="87" customFormat="1" ht="21" customHeight="1" x14ac:dyDescent="0.25">
      <c r="A7" s="7">
        <v>1</v>
      </c>
      <c r="B7" s="7" t="s">
        <v>61</v>
      </c>
      <c r="C7" s="84">
        <v>18500000</v>
      </c>
      <c r="D7" s="31"/>
      <c r="E7" s="5">
        <f t="shared" ref="E7:E8" si="0">C7/10*4*40%</f>
        <v>2960000</v>
      </c>
      <c r="F7" s="54">
        <v>3</v>
      </c>
      <c r="G7" s="5">
        <f t="shared" ref="G7:G10" si="1">C7/10*4*50%</f>
        <v>3700000</v>
      </c>
      <c r="H7" s="6">
        <f t="shared" ref="H7:H10" si="2">F7+D7</f>
        <v>3</v>
      </c>
      <c r="I7" s="86">
        <f>G7*F7+E7*D7</f>
        <v>11100000</v>
      </c>
    </row>
    <row r="8" spans="1:10" s="87" customFormat="1" ht="21" customHeight="1" x14ac:dyDescent="0.25">
      <c r="A8" s="7">
        <f>A7+1</f>
        <v>2</v>
      </c>
      <c r="B8" s="7" t="s">
        <v>70</v>
      </c>
      <c r="C8" s="53">
        <v>19500000</v>
      </c>
      <c r="D8" s="31"/>
      <c r="E8" s="5">
        <f t="shared" si="0"/>
        <v>3120000</v>
      </c>
      <c r="F8" s="54">
        <v>6</v>
      </c>
      <c r="G8" s="5">
        <f t="shared" si="1"/>
        <v>3900000</v>
      </c>
      <c r="H8" s="6">
        <f t="shared" si="2"/>
        <v>6</v>
      </c>
      <c r="I8" s="86">
        <f>G8*F8+E8*D8</f>
        <v>23400000</v>
      </c>
    </row>
    <row r="9" spans="1:10" s="87" customFormat="1" ht="21" customHeight="1" x14ac:dyDescent="0.25">
      <c r="A9" s="7">
        <f>A8+1</f>
        <v>3</v>
      </c>
      <c r="B9" s="7" t="s">
        <v>74</v>
      </c>
      <c r="C9" s="53">
        <v>25000000</v>
      </c>
      <c r="D9" s="31"/>
      <c r="E9" s="5">
        <f>C9/10*4*40%</f>
        <v>4000000</v>
      </c>
      <c r="F9" s="54">
        <v>3</v>
      </c>
      <c r="G9" s="5">
        <f t="shared" si="1"/>
        <v>5000000</v>
      </c>
      <c r="H9" s="6">
        <f t="shared" si="2"/>
        <v>3</v>
      </c>
      <c r="I9" s="86">
        <f>G9*F9+E9*D9</f>
        <v>15000000</v>
      </c>
    </row>
    <row r="10" spans="1:10" s="87" customFormat="1" ht="21" customHeight="1" x14ac:dyDescent="0.25">
      <c r="A10" s="7">
        <f>A9+1</f>
        <v>4</v>
      </c>
      <c r="B10" s="7" t="s">
        <v>85</v>
      </c>
      <c r="C10" s="104">
        <v>28000000</v>
      </c>
      <c r="D10" s="31"/>
      <c r="E10" s="5">
        <f>C10/10*4*40%</f>
        <v>4480000</v>
      </c>
      <c r="F10" s="54"/>
      <c r="G10" s="5">
        <f t="shared" si="1"/>
        <v>5600000</v>
      </c>
      <c r="H10" s="6">
        <f t="shared" si="2"/>
        <v>0</v>
      </c>
      <c r="I10" s="86">
        <f>G10*F10+E10*D10</f>
        <v>0</v>
      </c>
    </row>
    <row r="11" spans="1:10" s="87" customFormat="1" ht="19.5" customHeight="1" x14ac:dyDescent="0.25">
      <c r="A11" s="3"/>
      <c r="B11" s="4" t="s">
        <v>40</v>
      </c>
      <c r="C11" s="88"/>
      <c r="D11" s="89">
        <f>SUM(D7:D10)</f>
        <v>0</v>
      </c>
      <c r="E11" s="89"/>
      <c r="F11" s="89">
        <f t="shared" ref="F11" si="3">SUM(F7:F10)</f>
        <v>12</v>
      </c>
      <c r="G11" s="89"/>
      <c r="H11" s="89">
        <f>SUM(H7:H10)</f>
        <v>12</v>
      </c>
      <c r="I11" s="90">
        <f>SUM(I7:I10)</f>
        <v>49500000</v>
      </c>
    </row>
  </sheetData>
  <mergeCells count="11">
    <mergeCell ref="H4:I4"/>
    <mergeCell ref="A1:E1"/>
    <mergeCell ref="F1:I1"/>
    <mergeCell ref="A2:E2"/>
    <mergeCell ref="F2:I2"/>
    <mergeCell ref="A3:I3"/>
    <mergeCell ref="A4:A5"/>
    <mergeCell ref="B4:B5"/>
    <mergeCell ref="C4:C5"/>
    <mergeCell ref="D4:E4"/>
    <mergeCell ref="F4:G4"/>
  </mergeCells>
  <pageMargins left="0.78740157480314965" right="0.19685039370078741" top="0.51181102362204722" bottom="0.19685039370078741" header="0.31496062992125984" footer="0.19685039370078741"/>
  <pageSetup paperSize="9" scale="9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KY3_NAM2024_BAO LU</vt:lpstr>
      <vt:lpstr>BTH_Bao Lu</vt:lpstr>
      <vt:lpstr>'KY3_NAM2024_BAO LU'!Print_Area</vt:lpstr>
      <vt:lpstr>'KY3_NAM2024_BAO LU'!Print_Titles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Thái Thị Lan Anh</cp:lastModifiedBy>
  <cp:lastPrinted>2024-10-24T05:06:56Z</cp:lastPrinted>
  <dcterms:created xsi:type="dcterms:W3CDTF">2016-10-19T07:57:39Z</dcterms:created>
  <dcterms:modified xsi:type="dcterms:W3CDTF">2024-10-25T09:42:01Z</dcterms:modified>
</cp:coreProperties>
</file>